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март" sheetId="1" r:id="rId1"/>
    <sheet name="Лист2" sheetId="2" r:id="rId2"/>
    <sheet name="Лист3" sheetId="3" r:id="rId3"/>
    <sheet name="Лист4" sheetId="4" r:id="rId4"/>
    <sheet name="Диаграмма1" sheetId="6" r:id="rId5"/>
    <sheet name="Лист1" sheetId="5" r:id="rId6"/>
  </sheets>
  <calcPr calcId="124519"/>
</workbook>
</file>

<file path=xl/calcChain.xml><?xml version="1.0" encoding="utf-8"?>
<calcChain xmlns="http://schemas.openxmlformats.org/spreadsheetml/2006/main">
  <c r="C5" i="2"/>
  <c r="D5" s="1"/>
  <c r="C4"/>
  <c r="C3"/>
  <c r="D3"/>
  <c r="I10" i="1"/>
  <c r="I4"/>
  <c r="I5"/>
  <c r="H3"/>
  <c r="I3"/>
  <c r="G10"/>
  <c r="H5"/>
  <c r="H4"/>
  <c r="E4" i="2" l="1"/>
  <c r="D4"/>
  <c r="E5"/>
  <c r="E3"/>
  <c r="G3"/>
  <c r="F3"/>
  <c r="F4" l="1"/>
  <c r="G4" s="1"/>
  <c r="G6" s="1"/>
  <c r="G5"/>
  <c r="F5"/>
</calcChain>
</file>

<file path=xl/sharedStrings.xml><?xml version="1.0" encoding="utf-8"?>
<sst xmlns="http://schemas.openxmlformats.org/spreadsheetml/2006/main" count="50" uniqueCount="48">
  <si>
    <t>труд</t>
  </si>
  <si>
    <t>май</t>
  </si>
  <si>
    <t xml:space="preserve">мир  </t>
  </si>
  <si>
    <t>итого</t>
  </si>
  <si>
    <t>весна</t>
  </si>
  <si>
    <t>январь</t>
  </si>
  <si>
    <t>февраль</t>
  </si>
  <si>
    <t>понедельник</t>
  </si>
  <si>
    <t>вторник</t>
  </si>
  <si>
    <t>среда</t>
  </si>
  <si>
    <t>%</t>
  </si>
  <si>
    <t>Зарплата</t>
  </si>
  <si>
    <t>Фамилия</t>
  </si>
  <si>
    <t xml:space="preserve">Иванов </t>
  </si>
  <si>
    <t>Петров</t>
  </si>
  <si>
    <t>Окдад</t>
  </si>
  <si>
    <t>премия 25%</t>
  </si>
  <si>
    <t>Уральские 15%</t>
  </si>
  <si>
    <t>Начисление</t>
  </si>
  <si>
    <t>налог 13%</t>
  </si>
  <si>
    <t>Итого</t>
  </si>
  <si>
    <t xml:space="preserve">Сидоров </t>
  </si>
  <si>
    <t>Итого по кассе</t>
  </si>
  <si>
    <t>магазины</t>
  </si>
  <si>
    <t>выручка в руб</t>
  </si>
  <si>
    <t>выручка в $ US</t>
  </si>
  <si>
    <t>выручка в Еврокурс $курс Евро</t>
  </si>
  <si>
    <t>Орион</t>
  </si>
  <si>
    <t>Ариэль</t>
  </si>
  <si>
    <t>Айсберг</t>
  </si>
  <si>
    <t>Аэлита</t>
  </si>
  <si>
    <t>Артур</t>
  </si>
  <si>
    <t>Дневная выручка в валютном исчислении</t>
  </si>
  <si>
    <t>Потребность в канцтоварох на 1 квартал 2003 года</t>
  </si>
  <si>
    <t>наименование</t>
  </si>
  <si>
    <t>кол-во</t>
  </si>
  <si>
    <t>цена</t>
  </si>
  <si>
    <t>сумма</t>
  </si>
  <si>
    <t>ручки</t>
  </si>
  <si>
    <t>карандаши</t>
  </si>
  <si>
    <t>скрепки</t>
  </si>
  <si>
    <t>клей</t>
  </si>
  <si>
    <t>Иванов</t>
  </si>
  <si>
    <t>Сидоров</t>
  </si>
  <si>
    <t>Кузьмин</t>
  </si>
  <si>
    <t>зачетная оценка</t>
  </si>
  <si>
    <t xml:space="preserve">     дата проведения занятий</t>
  </si>
  <si>
    <t>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</si>
</sst>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textRotation="165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Зачётная оценка</a:t>
            </a:r>
          </a:p>
        </c:rich>
      </c:tx>
      <c:layout/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val>
            <c:numRef>
              <c:f>Лист1!$C$3:$C$6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dLblPos val="inEnd"/>
          <c:showVal val="1"/>
        </c:dLbls>
      </c:pie3DChart>
    </c:plotArea>
    <c:legend>
      <c:legendPos val="b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20" y="607219"/>
    <xdr:ext cx="8643938" cy="4857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F6" sqref="F6"/>
    </sheetView>
  </sheetViews>
  <sheetFormatPr defaultRowHeight="15"/>
  <cols>
    <col min="2" max="3" width="16" style="1" customWidth="1"/>
    <col min="4" max="4" width="28.140625" style="1" customWidth="1"/>
  </cols>
  <sheetData>
    <row r="1" spans="1:12" ht="36">
      <c r="A1" s="10" t="s">
        <v>4</v>
      </c>
      <c r="B1" s="10"/>
      <c r="C1" s="10"/>
      <c r="D1" s="10"/>
      <c r="E1" s="10"/>
      <c r="F1" s="10"/>
      <c r="G1" s="10"/>
      <c r="H1" s="10"/>
      <c r="I1" s="10"/>
    </row>
    <row r="2" spans="1:12" ht="76.5" customHeight="1">
      <c r="A2" s="3"/>
      <c r="B2" s="5" t="s">
        <v>2</v>
      </c>
      <c r="C2" s="5"/>
      <c r="D2" s="2" t="s">
        <v>0</v>
      </c>
      <c r="E2" s="2" t="s">
        <v>1</v>
      </c>
      <c r="F2" s="3"/>
      <c r="G2" s="3"/>
      <c r="H2" s="3"/>
      <c r="I2" s="3"/>
    </row>
    <row r="3" spans="1:12">
      <c r="A3" s="3">
        <v>1</v>
      </c>
      <c r="B3" s="3">
        <v>2</v>
      </c>
      <c r="C3" s="3">
        <v>3</v>
      </c>
      <c r="D3" s="6">
        <v>3</v>
      </c>
      <c r="E3" s="3">
        <v>6</v>
      </c>
      <c r="F3" s="3">
        <v>7</v>
      </c>
      <c r="G3" s="3">
        <v>1500</v>
      </c>
      <c r="H3" s="3">
        <f>D3*E3</f>
        <v>18</v>
      </c>
      <c r="I3" s="3">
        <f>PRODUCT(E3:F3)</f>
        <v>42</v>
      </c>
    </row>
    <row r="4" spans="1:12">
      <c r="A4" s="3">
        <v>2</v>
      </c>
      <c r="B4" s="4"/>
      <c r="C4" s="4"/>
      <c r="D4" s="4">
        <v>4</v>
      </c>
      <c r="E4" s="3">
        <v>5</v>
      </c>
      <c r="F4" s="3">
        <v>9</v>
      </c>
      <c r="G4" s="3">
        <v>800</v>
      </c>
      <c r="H4" s="3">
        <f t="shared" ref="H4:H5" si="0">D4*E4</f>
        <v>20</v>
      </c>
      <c r="I4" s="3">
        <f t="shared" ref="I4:I5" si="1">PRODUCT(E4:F4)</f>
        <v>45</v>
      </c>
    </row>
    <row r="5" spans="1:12">
      <c r="A5" s="3">
        <v>3</v>
      </c>
      <c r="B5" s="4"/>
      <c r="C5" s="4"/>
      <c r="D5" s="4">
        <v>7</v>
      </c>
      <c r="E5" s="3">
        <v>8</v>
      </c>
      <c r="F5" s="3">
        <v>7</v>
      </c>
      <c r="G5" s="3">
        <v>1700</v>
      </c>
      <c r="H5" s="3">
        <f t="shared" si="0"/>
        <v>56</v>
      </c>
      <c r="I5" s="3">
        <f t="shared" si="1"/>
        <v>56</v>
      </c>
    </row>
    <row r="6" spans="1:12">
      <c r="A6" s="3">
        <v>4</v>
      </c>
      <c r="B6" s="4" t="s">
        <v>5</v>
      </c>
      <c r="C6" s="4" t="s">
        <v>6</v>
      </c>
      <c r="D6" s="4"/>
      <c r="E6" s="3"/>
      <c r="F6" s="3" t="s">
        <v>10</v>
      </c>
      <c r="G6" s="3"/>
      <c r="H6" s="3"/>
      <c r="I6" s="3"/>
    </row>
    <row r="7" spans="1:12">
      <c r="A7" s="3">
        <v>5</v>
      </c>
      <c r="B7" s="4" t="s">
        <v>7</v>
      </c>
      <c r="C7" s="4" t="s">
        <v>8</v>
      </c>
      <c r="D7" s="4" t="s">
        <v>9</v>
      </c>
      <c r="E7" s="3"/>
      <c r="F7" s="3"/>
      <c r="G7" s="3"/>
      <c r="H7" s="3"/>
      <c r="I7" s="3"/>
    </row>
    <row r="8" spans="1:12">
      <c r="A8" s="3"/>
      <c r="B8" s="4"/>
      <c r="C8" s="4"/>
      <c r="D8" s="4"/>
      <c r="E8" s="3"/>
      <c r="F8" s="3"/>
      <c r="G8" s="3"/>
      <c r="H8" s="3"/>
      <c r="I8" s="3"/>
    </row>
    <row r="9" spans="1:12">
      <c r="A9" s="7"/>
      <c r="B9" s="8"/>
      <c r="C9" s="8"/>
      <c r="D9" s="8"/>
      <c r="E9" s="7"/>
      <c r="F9" s="7"/>
      <c r="G9" s="7"/>
      <c r="H9" s="7"/>
      <c r="I9" s="7"/>
    </row>
    <row r="10" spans="1:12">
      <c r="A10" t="s">
        <v>3</v>
      </c>
      <c r="G10">
        <f>SUM(G3:G8)</f>
        <v>4000</v>
      </c>
      <c r="I10">
        <f>SUM(I3:I9)</f>
        <v>143</v>
      </c>
    </row>
    <row r="12" spans="1:12">
      <c r="L12" s="9"/>
    </row>
    <row r="14" spans="1:12">
      <c r="F14" s="3"/>
    </row>
  </sheetData>
  <mergeCells count="1">
    <mergeCell ref="A1:I1"/>
  </mergeCells>
  <pageMargins left="0.7" right="0.7" top="0.75" bottom="0.75" header="0.3" footer="0.3"/>
  <pageSetup paperSize="9" orientation="portrait" horizontalDpi="180" verticalDpi="180" r:id="rId1"/>
  <ignoredErrors>
    <ignoredError sqref="I3:I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13" sqref="C13"/>
    </sheetView>
  </sheetViews>
  <sheetFormatPr defaultRowHeight="15"/>
  <cols>
    <col min="1" max="7" width="19.42578125" customWidth="1"/>
  </cols>
  <sheetData>
    <row r="1" spans="1:7">
      <c r="A1" s="11" t="s">
        <v>11</v>
      </c>
      <c r="B1" s="12"/>
      <c r="C1" s="12"/>
      <c r="D1" s="12"/>
      <c r="E1" s="12"/>
      <c r="F1" s="12"/>
      <c r="G1" s="13"/>
    </row>
    <row r="2" spans="1:7">
      <c r="A2" s="3" t="s">
        <v>12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</row>
    <row r="3" spans="1:7">
      <c r="A3" s="3" t="s">
        <v>13</v>
      </c>
      <c r="B3" s="3">
        <v>4000</v>
      </c>
      <c r="C3" s="3">
        <f>B3*25%</f>
        <v>1000</v>
      </c>
      <c r="D3" s="3">
        <f>B3+C3*15%</f>
        <v>4150</v>
      </c>
      <c r="E3" s="3">
        <f>B3+C3+D3</f>
        <v>9150</v>
      </c>
      <c r="F3" s="3">
        <f>E3*13%</f>
        <v>1189.5</v>
      </c>
      <c r="G3" s="3">
        <f>E3-F3</f>
        <v>7960.5</v>
      </c>
    </row>
    <row r="4" spans="1:7">
      <c r="A4" s="3" t="s">
        <v>14</v>
      </c>
      <c r="B4" s="3">
        <v>3500</v>
      </c>
      <c r="C4" s="3">
        <f t="shared" ref="C4:C5" si="0">B4*25%</f>
        <v>875</v>
      </c>
      <c r="D4" s="3">
        <f t="shared" ref="D4:D5" si="1">B4+C4*15%</f>
        <v>3631.25</v>
      </c>
      <c r="E4" s="3">
        <f t="shared" ref="E4:E5" si="2">B4+C4+D4</f>
        <v>8006.25</v>
      </c>
      <c r="F4" s="3">
        <f t="shared" ref="F4:F5" si="3">E4*13%</f>
        <v>1040.8125</v>
      </c>
      <c r="G4" s="3">
        <f t="shared" ref="G4:G5" si="4">E4-F4</f>
        <v>6965.4375</v>
      </c>
    </row>
    <row r="5" spans="1:7">
      <c r="A5" s="3" t="s">
        <v>21</v>
      </c>
      <c r="B5" s="3">
        <v>6000</v>
      </c>
      <c r="C5" s="3">
        <f t="shared" si="0"/>
        <v>1500</v>
      </c>
      <c r="D5" s="3">
        <f t="shared" si="1"/>
        <v>6225</v>
      </c>
      <c r="E5" s="3">
        <f t="shared" si="2"/>
        <v>13725</v>
      </c>
      <c r="F5" s="3">
        <f t="shared" si="3"/>
        <v>1784.25</v>
      </c>
      <c r="G5" s="3">
        <f t="shared" si="4"/>
        <v>11940.75</v>
      </c>
    </row>
    <row r="6" spans="1:7">
      <c r="A6" s="3" t="s">
        <v>22</v>
      </c>
      <c r="B6" s="3"/>
      <c r="C6" s="3"/>
      <c r="D6" s="3"/>
      <c r="E6" s="3"/>
      <c r="F6" s="3"/>
      <c r="G6" s="3">
        <f>SUM(G3:G5)</f>
        <v>26866.6875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XFD1048576"/>
    </sheetView>
  </sheetViews>
  <sheetFormatPr defaultRowHeight="15"/>
  <cols>
    <col min="1" max="1" width="9.140625" customWidth="1"/>
    <col min="6" max="6" width="9" customWidth="1"/>
  </cols>
  <sheetData>
    <row r="1" spans="1:6">
      <c r="A1" t="s">
        <v>32</v>
      </c>
    </row>
    <row r="2" spans="1:6">
      <c r="A2" s="3" t="s">
        <v>23</v>
      </c>
      <c r="B2" s="3" t="s">
        <v>24</v>
      </c>
      <c r="C2" s="3" t="s">
        <v>25</v>
      </c>
      <c r="D2" s="3" t="s">
        <v>26</v>
      </c>
      <c r="E2" s="3"/>
      <c r="F2" s="3"/>
    </row>
    <row r="3" spans="1:6">
      <c r="A3" s="3" t="s">
        <v>27</v>
      </c>
      <c r="B3" s="3">
        <v>208650</v>
      </c>
      <c r="C3" s="3"/>
      <c r="D3" s="3"/>
      <c r="E3" s="3"/>
      <c r="F3" s="3"/>
    </row>
    <row r="4" spans="1:6">
      <c r="A4" s="3" t="s">
        <v>28</v>
      </c>
      <c r="B4" s="3">
        <v>175200</v>
      </c>
      <c r="C4" s="3"/>
      <c r="D4" s="3"/>
    </row>
    <row r="5" spans="1:6">
      <c r="A5" s="3" t="s">
        <v>29</v>
      </c>
      <c r="B5" s="3">
        <v>673926</v>
      </c>
      <c r="C5" s="3"/>
      <c r="D5" s="3"/>
    </row>
    <row r="6" spans="1:6">
      <c r="A6" s="3" t="s">
        <v>30</v>
      </c>
      <c r="B6" s="3">
        <v>126872</v>
      </c>
      <c r="C6" s="3"/>
      <c r="D6" s="3"/>
    </row>
    <row r="7" spans="1:6">
      <c r="A7" s="3" t="s">
        <v>31</v>
      </c>
      <c r="B7" s="3">
        <v>340698</v>
      </c>
      <c r="C7" s="3"/>
      <c r="D7" s="3"/>
    </row>
    <row r="8" spans="1:6">
      <c r="A8" s="3" t="s">
        <v>20</v>
      </c>
      <c r="B8" s="3"/>
      <c r="C8" s="3"/>
      <c r="D8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8" sqref="C8"/>
    </sheetView>
  </sheetViews>
  <sheetFormatPr defaultRowHeight="15"/>
  <sheetData>
    <row r="2" spans="1:4">
      <c r="A2" t="s">
        <v>33</v>
      </c>
    </row>
    <row r="3" spans="1:4">
      <c r="A3" t="s">
        <v>34</v>
      </c>
      <c r="B3" t="s">
        <v>35</v>
      </c>
      <c r="C3" t="s">
        <v>36</v>
      </c>
      <c r="D3" t="s">
        <v>37</v>
      </c>
    </row>
    <row r="4" spans="1:4">
      <c r="A4" t="s">
        <v>38</v>
      </c>
      <c r="B4">
        <v>10</v>
      </c>
      <c r="C4">
        <v>4.5</v>
      </c>
    </row>
    <row r="5" spans="1:4">
      <c r="A5" t="s">
        <v>39</v>
      </c>
      <c r="B5">
        <v>15</v>
      </c>
      <c r="C5">
        <v>3.9</v>
      </c>
    </row>
    <row r="6" spans="1:4">
      <c r="A6" t="s">
        <v>40</v>
      </c>
      <c r="B6">
        <v>10</v>
      </c>
      <c r="C6">
        <v>5.2</v>
      </c>
    </row>
    <row r="7" spans="1:4">
      <c r="A7" t="s">
        <v>41</v>
      </c>
      <c r="B7">
        <v>5</v>
      </c>
      <c r="C7">
        <v>8.6999999999999993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P5" sqref="P5"/>
    </sheetView>
  </sheetViews>
  <sheetFormatPr defaultRowHeight="15"/>
  <cols>
    <col min="3" max="3" width="11.28515625" customWidth="1"/>
    <col min="4" max="4" width="12.28515625" customWidth="1"/>
    <col min="5" max="5" width="12.42578125" customWidth="1"/>
    <col min="6" max="6" width="11.85546875" customWidth="1"/>
    <col min="7" max="7" width="13.85546875" customWidth="1"/>
    <col min="8" max="8" width="15.5703125" customWidth="1"/>
    <col min="9" max="9" width="18.28515625" customWidth="1"/>
  </cols>
  <sheetData>
    <row r="1" spans="1:9">
      <c r="A1" s="15" t="s">
        <v>46</v>
      </c>
      <c r="B1" s="16"/>
      <c r="C1" s="16"/>
      <c r="D1" s="16"/>
      <c r="E1" s="16"/>
      <c r="F1" s="16"/>
      <c r="G1" s="16"/>
      <c r="H1" s="16"/>
      <c r="I1" s="17"/>
    </row>
    <row r="2" spans="1:9">
      <c r="A2" s="3" t="s">
        <v>47</v>
      </c>
      <c r="B2" s="3"/>
      <c r="C2" s="14">
        <v>39142</v>
      </c>
      <c r="D2" s="14">
        <v>39158</v>
      </c>
      <c r="E2" s="14">
        <v>39172</v>
      </c>
      <c r="F2" s="14">
        <v>39186</v>
      </c>
      <c r="G2" s="14">
        <v>39200</v>
      </c>
      <c r="H2" s="14">
        <v>39214</v>
      </c>
      <c r="I2" s="3" t="s">
        <v>45</v>
      </c>
    </row>
    <row r="3" spans="1:9">
      <c r="A3" s="3">
        <v>1</v>
      </c>
      <c r="B3" s="3" t="s">
        <v>42</v>
      </c>
      <c r="C3" s="3">
        <v>4</v>
      </c>
      <c r="D3" s="3">
        <v>3</v>
      </c>
      <c r="E3" s="3">
        <v>4</v>
      </c>
      <c r="F3" s="3">
        <v>4</v>
      </c>
      <c r="G3" s="3">
        <v>2</v>
      </c>
      <c r="H3" s="3">
        <v>3</v>
      </c>
      <c r="I3" s="3"/>
    </row>
    <row r="4" spans="1:9">
      <c r="A4" s="3">
        <v>2</v>
      </c>
      <c r="B4" s="3" t="s">
        <v>14</v>
      </c>
      <c r="C4" s="3">
        <v>5</v>
      </c>
      <c r="D4" s="3">
        <v>5</v>
      </c>
      <c r="E4" s="3">
        <v>3</v>
      </c>
      <c r="F4" s="3">
        <v>4</v>
      </c>
      <c r="G4" s="3">
        <v>3</v>
      </c>
      <c r="H4" s="3">
        <v>4</v>
      </c>
      <c r="I4" s="3"/>
    </row>
    <row r="5" spans="1:9">
      <c r="A5" s="3">
        <v>3</v>
      </c>
      <c r="B5" s="3" t="s">
        <v>43</v>
      </c>
      <c r="C5" s="3">
        <v>4</v>
      </c>
      <c r="D5" s="3">
        <v>5</v>
      </c>
      <c r="E5" s="3">
        <v>5</v>
      </c>
      <c r="F5" s="3">
        <v>4</v>
      </c>
      <c r="G5" s="3">
        <v>5</v>
      </c>
      <c r="H5" s="3">
        <v>5</v>
      </c>
      <c r="I5" s="3"/>
    </row>
    <row r="6" spans="1:9">
      <c r="A6" s="3">
        <v>4</v>
      </c>
      <c r="B6" s="3" t="s">
        <v>44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v>5</v>
      </c>
      <c r="I6" s="3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</vt:vector>
  </HeadingPairs>
  <TitlesOfParts>
    <vt:vector size="6" baseType="lpstr">
      <vt:lpstr>март</vt:lpstr>
      <vt:lpstr>Лист2</vt:lpstr>
      <vt:lpstr>Лист3</vt:lpstr>
      <vt:lpstr>Лист4</vt:lpstr>
      <vt:lpstr>Лист1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2021-03-05T08:03:48Z</dcterms:modified>
</cp:coreProperties>
</file>